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backupFile="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0FA2C52F-468A-427D-9378-77F6FBE7A2C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Feuil1" sheetId="1" r:id="rId1"/>
    <sheet name="Feuil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8" i="1" l="1"/>
  <c r="J18" i="1"/>
  <c r="K9" i="1"/>
  <c r="K10" i="1"/>
  <c r="K11" i="1"/>
  <c r="K12" i="1"/>
  <c r="K13" i="1"/>
  <c r="K14" i="1"/>
  <c r="K15" i="1"/>
  <c r="K16" i="1"/>
  <c r="K8" i="1"/>
  <c r="J13" i="1"/>
  <c r="J9" i="1"/>
  <c r="J10" i="1"/>
  <c r="J11" i="1"/>
  <c r="J12" i="1"/>
  <c r="J14" i="1"/>
  <c r="J15" i="1"/>
  <c r="J16" i="1"/>
  <c r="J8" i="1"/>
  <c r="E18" i="1"/>
  <c r="D18" i="1"/>
  <c r="F9" i="1"/>
  <c r="F10" i="1"/>
  <c r="F18" i="1" s="1"/>
  <c r="F11" i="1"/>
  <c r="F12" i="1"/>
  <c r="F13" i="1"/>
  <c r="F14" i="1"/>
  <c r="F15" i="1"/>
  <c r="F16" i="1"/>
  <c r="F8" i="1"/>
</calcChain>
</file>

<file path=xl/sharedStrings.xml><?xml version="1.0" encoding="utf-8"?>
<sst xmlns="http://schemas.openxmlformats.org/spreadsheetml/2006/main" count="25" uniqueCount="25">
  <si>
    <t>GESTION MENSUELLE</t>
  </si>
  <si>
    <t>LOGEMENT</t>
  </si>
  <si>
    <t>Coût prévu</t>
  </si>
  <si>
    <t>Coût réel</t>
  </si>
  <si>
    <t>Différence</t>
  </si>
  <si>
    <t>Hypothèque ou loyer</t>
  </si>
  <si>
    <t>Téléphone</t>
  </si>
  <si>
    <t>Électricité</t>
  </si>
  <si>
    <t>Essence</t>
  </si>
  <si>
    <t>Câble</t>
  </si>
  <si>
    <t>Enlèvement des déchets</t>
  </si>
  <si>
    <t>Maintenance ou réparations</t>
  </si>
  <si>
    <t>Fournitures</t>
  </si>
  <si>
    <t>Autre</t>
  </si>
  <si>
    <t>Total</t>
  </si>
  <si>
    <t>Multiplier par 2</t>
  </si>
  <si>
    <t>Diviser par 3</t>
  </si>
  <si>
    <t>En utlisant les coûts réels</t>
  </si>
  <si>
    <t>Rendez ce tableau le plus jolie Possible - Calculer les opérations nécessaires - A l'aide de ces données, créer des graphiques pour vous exercez</t>
  </si>
  <si>
    <t>Rapport sur la compatibilité concernant Exercice N°1 4545544545.xlsx</t>
  </si>
  <si>
    <t>Exécuté le 14/10/2022 09:10</t>
  </si>
  <si>
    <t>Les fonctionnalités répertoriées ne seront pas disponibles si vous ouvrez le classeur dans une version antérieure d’Microsoft Excel ou si vous l’enregistrez dans un format de fichier antérieur.</t>
  </si>
  <si>
    <t>Perte significative de fonctionnalité</t>
  </si>
  <si>
    <t>Nb d'occurrences</t>
  </si>
  <si>
    <t>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</si>
</sst>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CFA-300C]"/>
    <numFmt numFmtId="165" formatCode="#,##0.00\ [$CFA-300C]"/>
  </numFmts>
  <fonts count="11" x14ac:knownFonts="1">
    <font>
      <sz val="11"/>
      <color theme="1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4"/>
      <color theme="1"/>
      <name val="Arial"/>
      <family val="2"/>
    </font>
    <font>
      <b/>
      <sz val="12"/>
      <color theme="1"/>
      <name val="Century Gothic"/>
      <family val="2"/>
      <scheme val="minor"/>
    </font>
    <font>
      <i/>
      <sz val="11"/>
      <color theme="8" tint="-0.24994659260841701"/>
      <name val="Century Gothic"/>
      <family val="2"/>
      <scheme val="minor"/>
    </font>
    <font>
      <i/>
      <sz val="11"/>
      <color theme="5" tint="-0.24994659260841701"/>
      <name val="Century Gothic"/>
      <family val="2"/>
      <scheme val="minor"/>
    </font>
    <font>
      <i/>
      <sz val="11"/>
      <color theme="0"/>
      <name val="Century Gothic"/>
      <family val="2"/>
      <scheme val="minor"/>
    </font>
    <font>
      <b/>
      <i/>
      <sz val="14"/>
      <color theme="1" tint="0.34998626667073579"/>
      <name val="Century Gothic"/>
      <family val="2"/>
      <scheme val="minor"/>
    </font>
    <font>
      <sz val="11"/>
      <color theme="8" tint="-0.24994659260841701"/>
      <name val="Century Gothic"/>
      <family val="2"/>
      <scheme val="minor"/>
    </font>
    <font>
      <b/>
      <sz val="11"/>
      <color theme="4"/>
      <name val="Century Gothic"/>
      <family val="2"/>
      <scheme val="minor"/>
    </font>
    <font>
      <sz val="11"/>
      <color theme="2" tint="-0.249977111117893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164" fontId="8" fillId="0" borderId="1" xfId="0" applyNumberFormat="1" applyFont="1" applyBorder="1" applyAlignment="1">
      <alignment horizontal="right" vertical="center"/>
    </xf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0" fillId="0" borderId="5" xfId="0" applyBorder="1"/>
    <xf numFmtId="164" fontId="5" fillId="4" borderId="6" xfId="0" applyNumberFormat="1" applyFont="1" applyFill="1" applyBorder="1" applyAlignment="1">
      <alignment horizontal="right" vertical="center"/>
    </xf>
    <xf numFmtId="0" fontId="0" fillId="0" borderId="7" xfId="0" applyBorder="1"/>
    <xf numFmtId="164" fontId="8" fillId="0" borderId="8" xfId="0" applyNumberFormat="1" applyFont="1" applyBorder="1" applyAlignment="1">
      <alignment horizontal="right" vertical="center"/>
    </xf>
    <xf numFmtId="164" fontId="5" fillId="4" borderId="9" xfId="0" applyNumberFormat="1" applyFont="1" applyFill="1" applyBorder="1" applyAlignment="1">
      <alignment horizontal="right" vertical="center"/>
    </xf>
    <xf numFmtId="0" fontId="1" fillId="0" borderId="10" xfId="0" applyFont="1" applyBorder="1"/>
    <xf numFmtId="164" fontId="4" fillId="5" borderId="11" xfId="0" applyNumberFormat="1" applyFont="1" applyFill="1" applyBorder="1" applyAlignment="1">
      <alignment horizontal="right" vertical="center"/>
    </xf>
    <xf numFmtId="164" fontId="6" fillId="6" borderId="11" xfId="0" applyNumberFormat="1" applyFont="1" applyFill="1" applyBorder="1" applyAlignment="1">
      <alignment horizontal="right" vertical="center"/>
    </xf>
    <xf numFmtId="164" fontId="7" fillId="0" borderId="12" xfId="0" applyNumberFormat="1" applyFont="1" applyBorder="1" applyAlignment="1">
      <alignment horizontal="right" vertical="center"/>
    </xf>
    <xf numFmtId="165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0" fillId="0" borderId="5" xfId="0" applyNumberFormat="1" applyBorder="1"/>
    <xf numFmtId="165" fontId="0" fillId="0" borderId="6" xfId="0" applyNumberFormat="1" applyBorder="1"/>
    <xf numFmtId="164" fontId="9" fillId="7" borderId="10" xfId="0" applyNumberFormat="1" applyFont="1" applyFill="1" applyBorder="1"/>
    <xf numFmtId="165" fontId="9" fillId="7" borderId="12" xfId="0" applyNumberFormat="1" applyFont="1" applyFill="1" applyBorder="1"/>
    <xf numFmtId="0" fontId="2" fillId="2" borderId="0" xfId="0" applyFont="1" applyFill="1" applyAlignment="1">
      <alignment horizontal="center"/>
    </xf>
    <xf numFmtId="0" fontId="10" fillId="8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6" xfId="0" applyNumberFormat="1" applyFont="1" applyBorder="1" applyAlignment="1">
      <alignment vertical="top" wrapText="1"/>
    </xf>
    <xf numFmtId="0" fontId="1" fillId="0" borderId="15" xfId="0" applyNumberFormat="1" applyFont="1" applyBorder="1" applyAlignment="1">
      <alignment vertical="top" wrapText="1"/>
    </xf>
    <xf numFmtId="0" fontId="1" fillId="0" borderId="13" xfId="0" applyNumberFormat="1" applyFont="1" applyBorder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9" xfId="0" applyNumberFormat="1" applyBorder="1" applyAlignment="1">
      <alignment vertical="top" wrapText="1"/>
    </xf>
    <xf numFmtId="0" fontId="0" fillId="0" borderId="18" xfId="0" applyNumberFormat="1" applyBorder="1" applyAlignment="1">
      <alignment vertical="top" wrapText="1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4" xfId="0" applyNumberFormat="1" applyBorder="1" applyAlignment="1">
      <alignment horizontal="center" vertical="top" wrapText="1"/>
    </xf>
    <xf numFmtId="0" fontId="0" fillId="0" borderId="18" xfId="0" applyNumberFormat="1" applyBorder="1" applyAlignment="1">
      <alignment horizontal="center" vertical="top" wrapText="1"/>
    </xf>
    <xf numFmtId="0" fontId="0" fillId="0" borderId="20" xfId="0" applyNumberForma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Feuil1!$D$7</c:f>
              <c:strCache>
                <c:ptCount val="1"/>
                <c:pt idx="0">
                  <c:v>Coût prévu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Feuil1!$C$8:$C$16</c:f>
              <c:strCache>
                <c:ptCount val="9"/>
                <c:pt idx="0">
                  <c:v>Hypothèque ou loyer</c:v>
                </c:pt>
                <c:pt idx="1">
                  <c:v>Téléphone</c:v>
                </c:pt>
                <c:pt idx="2">
                  <c:v>Électricité</c:v>
                </c:pt>
                <c:pt idx="3">
                  <c:v>Essence</c:v>
                </c:pt>
                <c:pt idx="4">
                  <c:v>Câble</c:v>
                </c:pt>
                <c:pt idx="5">
                  <c:v>Enlèvement des déchets</c:v>
                </c:pt>
                <c:pt idx="6">
                  <c:v>Maintenance ou réparations</c:v>
                </c:pt>
                <c:pt idx="7">
                  <c:v>Fournitures</c:v>
                </c:pt>
                <c:pt idx="8">
                  <c:v>Autre</c:v>
                </c:pt>
              </c:strCache>
            </c:strRef>
          </c:cat>
          <c:val>
            <c:numRef>
              <c:f>Feuil1!$D$8:$D$16</c:f>
              <c:numCache>
                <c:formatCode>#\ ##0\ [$CFA-300C]</c:formatCode>
                <c:ptCount val="9"/>
                <c:pt idx="0">
                  <c:v>45100</c:v>
                </c:pt>
                <c:pt idx="1">
                  <c:v>10000</c:v>
                </c:pt>
                <c:pt idx="2">
                  <c:v>45200</c:v>
                </c:pt>
                <c:pt idx="3">
                  <c:v>20000</c:v>
                </c:pt>
                <c:pt idx="4">
                  <c:v>7000</c:v>
                </c:pt>
                <c:pt idx="5">
                  <c:v>6000</c:v>
                </c:pt>
                <c:pt idx="6">
                  <c:v>15000</c:v>
                </c:pt>
                <c:pt idx="7">
                  <c:v>50000</c:v>
                </c:pt>
                <c:pt idx="8">
                  <c:v>7852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D-4280-B8F4-63EBB32C90D4}"/>
            </c:ext>
          </c:extLst>
        </c:ser>
        <c:ser>
          <c:idx val="1"/>
          <c:order val="1"/>
          <c:tx>
            <c:strRef>
              <c:f>Feuil1!$E$7</c:f>
              <c:strCache>
                <c:ptCount val="1"/>
                <c:pt idx="0">
                  <c:v>Coût réel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Feuil1!$C$8:$C$16</c:f>
              <c:strCache>
                <c:ptCount val="9"/>
                <c:pt idx="0">
                  <c:v>Hypothèque ou loyer</c:v>
                </c:pt>
                <c:pt idx="1">
                  <c:v>Téléphone</c:v>
                </c:pt>
                <c:pt idx="2">
                  <c:v>Électricité</c:v>
                </c:pt>
                <c:pt idx="3">
                  <c:v>Essence</c:v>
                </c:pt>
                <c:pt idx="4">
                  <c:v>Câble</c:v>
                </c:pt>
                <c:pt idx="5">
                  <c:v>Enlèvement des déchets</c:v>
                </c:pt>
                <c:pt idx="6">
                  <c:v>Maintenance ou réparations</c:v>
                </c:pt>
                <c:pt idx="7">
                  <c:v>Fournitures</c:v>
                </c:pt>
                <c:pt idx="8">
                  <c:v>Autre</c:v>
                </c:pt>
              </c:strCache>
            </c:strRef>
          </c:cat>
          <c:val>
            <c:numRef>
              <c:f>Feuil1!$E$8:$E$16</c:f>
              <c:numCache>
                <c:formatCode>#\ ##0\ [$CFA-300C]</c:formatCode>
                <c:ptCount val="9"/>
                <c:pt idx="0">
                  <c:v>24500</c:v>
                </c:pt>
                <c:pt idx="1">
                  <c:v>12000</c:v>
                </c:pt>
                <c:pt idx="2">
                  <c:v>3500</c:v>
                </c:pt>
                <c:pt idx="3">
                  <c:v>25000</c:v>
                </c:pt>
                <c:pt idx="4">
                  <c:v>3000</c:v>
                </c:pt>
                <c:pt idx="5">
                  <c:v>55000</c:v>
                </c:pt>
                <c:pt idx="6">
                  <c:v>15000</c:v>
                </c:pt>
                <c:pt idx="7">
                  <c:v>55000</c:v>
                </c:pt>
                <c:pt idx="8">
                  <c:v>103000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D-4280-B8F4-63EBB32C9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86655"/>
        <c:axId val="6771679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Feuil1!$F$7</c15:sqref>
                        </c15:formulaRef>
                      </c:ext>
                    </c:extLst>
                    <c:strCache>
                      <c:ptCount val="1"/>
                      <c:pt idx="0">
                        <c:v>Différence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Feuil1!$C$8:$C$16</c15:sqref>
                        </c15:formulaRef>
                      </c:ext>
                    </c:extLst>
                    <c:strCache>
                      <c:ptCount val="9"/>
                      <c:pt idx="0">
                        <c:v>Hypothèque ou loyer</c:v>
                      </c:pt>
                      <c:pt idx="1">
                        <c:v>Téléphone</c:v>
                      </c:pt>
                      <c:pt idx="2">
                        <c:v>Électricité</c:v>
                      </c:pt>
                      <c:pt idx="3">
                        <c:v>Essence</c:v>
                      </c:pt>
                      <c:pt idx="4">
                        <c:v>Câble</c:v>
                      </c:pt>
                      <c:pt idx="5">
                        <c:v>Enlèvement des déchets</c:v>
                      </c:pt>
                      <c:pt idx="6">
                        <c:v>Maintenance ou réparations</c:v>
                      </c:pt>
                      <c:pt idx="7">
                        <c:v>Fournitures</c:v>
                      </c:pt>
                      <c:pt idx="8">
                        <c:v>Autre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Feuil1!$F$8:$F$16</c15:sqref>
                        </c15:formulaRef>
                      </c:ext>
                    </c:extLst>
                    <c:numCache>
                      <c:formatCode>#\ ##0\ [$CFA-300C]</c:formatCode>
                      <c:ptCount val="9"/>
                      <c:pt idx="0">
                        <c:v>-20600</c:v>
                      </c:pt>
                      <c:pt idx="1">
                        <c:v>2000</c:v>
                      </c:pt>
                      <c:pt idx="2">
                        <c:v>-41700</c:v>
                      </c:pt>
                      <c:pt idx="3">
                        <c:v>5000</c:v>
                      </c:pt>
                      <c:pt idx="4">
                        <c:v>-4000</c:v>
                      </c:pt>
                      <c:pt idx="5">
                        <c:v>49000</c:v>
                      </c:pt>
                      <c:pt idx="6">
                        <c:v>0</c:v>
                      </c:pt>
                      <c:pt idx="7">
                        <c:v>5000</c:v>
                      </c:pt>
                      <c:pt idx="8">
                        <c:v>95148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BFD-4280-B8F4-63EBB32C90D4}"/>
                  </c:ext>
                </c:extLst>
              </c15:ser>
            </c15:filteredBarSeries>
          </c:ext>
        </c:extLst>
      </c:bar3DChart>
      <c:catAx>
        <c:axId val="6786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71679"/>
        <c:crosses val="autoZero"/>
        <c:auto val="1"/>
        <c:lblAlgn val="ctr"/>
        <c:lblOffset val="100"/>
        <c:noMultiLvlLbl val="0"/>
      </c:catAx>
      <c:valAx>
        <c:axId val="6771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[$CFA-300C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86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Feuil1!$D$7</c:f>
              <c:strCache>
                <c:ptCount val="1"/>
                <c:pt idx="0">
                  <c:v>Coût prévu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63500" dist="38100" dir="5400000" rotWithShape="0">
                <a:srgbClr val="000000">
                  <a:alpha val="60000"/>
                </a:srgbClr>
              </a:outerShdw>
            </a:effectLst>
          </c:spPr>
          <c:marker>
            <c:symbol val="none"/>
          </c:marker>
          <c:cat>
            <c:strRef>
              <c:f>Feuil1!$C$8:$C$16</c:f>
              <c:strCache>
                <c:ptCount val="9"/>
                <c:pt idx="0">
                  <c:v>Hypothèque ou loyer</c:v>
                </c:pt>
                <c:pt idx="1">
                  <c:v>Téléphone</c:v>
                </c:pt>
                <c:pt idx="2">
                  <c:v>Électricité</c:v>
                </c:pt>
                <c:pt idx="3">
                  <c:v>Essence</c:v>
                </c:pt>
                <c:pt idx="4">
                  <c:v>Câble</c:v>
                </c:pt>
                <c:pt idx="5">
                  <c:v>Enlèvement des déchets</c:v>
                </c:pt>
                <c:pt idx="6">
                  <c:v>Maintenance ou réparations</c:v>
                </c:pt>
                <c:pt idx="7">
                  <c:v>Fournitures</c:v>
                </c:pt>
                <c:pt idx="8">
                  <c:v>Autre</c:v>
                </c:pt>
              </c:strCache>
            </c:strRef>
          </c:cat>
          <c:val>
            <c:numRef>
              <c:f>Feuil1!$D$8:$D$16</c:f>
              <c:numCache>
                <c:formatCode>#\ ##0\ [$CFA-300C]</c:formatCode>
                <c:ptCount val="9"/>
                <c:pt idx="0">
                  <c:v>45100</c:v>
                </c:pt>
                <c:pt idx="1">
                  <c:v>10000</c:v>
                </c:pt>
                <c:pt idx="2">
                  <c:v>45200</c:v>
                </c:pt>
                <c:pt idx="3">
                  <c:v>20000</c:v>
                </c:pt>
                <c:pt idx="4">
                  <c:v>7000</c:v>
                </c:pt>
                <c:pt idx="5">
                  <c:v>6000</c:v>
                </c:pt>
                <c:pt idx="6">
                  <c:v>15000</c:v>
                </c:pt>
                <c:pt idx="7">
                  <c:v>50000</c:v>
                </c:pt>
                <c:pt idx="8">
                  <c:v>7852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D-4280-B8F4-63EBB32C90D4}"/>
            </c:ext>
          </c:extLst>
        </c:ser>
        <c:ser>
          <c:idx val="1"/>
          <c:order val="1"/>
          <c:tx>
            <c:strRef>
              <c:f>Feuil1!$E$7</c:f>
              <c:strCache>
                <c:ptCount val="1"/>
                <c:pt idx="0">
                  <c:v>Coût réel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63500" dist="38100" dir="5400000" rotWithShape="0">
                <a:srgbClr val="000000">
                  <a:alpha val="60000"/>
                </a:srgbClr>
              </a:outerShdw>
            </a:effectLst>
          </c:spPr>
          <c:marker>
            <c:symbol val="none"/>
          </c:marker>
          <c:cat>
            <c:strRef>
              <c:f>Feuil1!$C$8:$C$16</c:f>
              <c:strCache>
                <c:ptCount val="9"/>
                <c:pt idx="0">
                  <c:v>Hypothèque ou loyer</c:v>
                </c:pt>
                <c:pt idx="1">
                  <c:v>Téléphone</c:v>
                </c:pt>
                <c:pt idx="2">
                  <c:v>Électricité</c:v>
                </c:pt>
                <c:pt idx="3">
                  <c:v>Essence</c:v>
                </c:pt>
                <c:pt idx="4">
                  <c:v>Câble</c:v>
                </c:pt>
                <c:pt idx="5">
                  <c:v>Enlèvement des déchets</c:v>
                </c:pt>
                <c:pt idx="6">
                  <c:v>Maintenance ou réparations</c:v>
                </c:pt>
                <c:pt idx="7">
                  <c:v>Fournitures</c:v>
                </c:pt>
                <c:pt idx="8">
                  <c:v>Autre</c:v>
                </c:pt>
              </c:strCache>
            </c:strRef>
          </c:cat>
          <c:val>
            <c:numRef>
              <c:f>Feuil1!$E$8:$E$16</c:f>
              <c:numCache>
                <c:formatCode>#\ ##0\ [$CFA-300C]</c:formatCode>
                <c:ptCount val="9"/>
                <c:pt idx="0">
                  <c:v>24500</c:v>
                </c:pt>
                <c:pt idx="1">
                  <c:v>12000</c:v>
                </c:pt>
                <c:pt idx="2">
                  <c:v>3500</c:v>
                </c:pt>
                <c:pt idx="3">
                  <c:v>25000</c:v>
                </c:pt>
                <c:pt idx="4">
                  <c:v>3000</c:v>
                </c:pt>
                <c:pt idx="5">
                  <c:v>55000</c:v>
                </c:pt>
                <c:pt idx="6">
                  <c:v>15000</c:v>
                </c:pt>
                <c:pt idx="7">
                  <c:v>55000</c:v>
                </c:pt>
                <c:pt idx="8">
                  <c:v>103000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D-4280-B8F4-63EBB32C90D4}"/>
            </c:ext>
          </c:extLst>
        </c:ser>
        <c:ser>
          <c:idx val="2"/>
          <c:order val="2"/>
          <c:tx>
            <c:strRef>
              <c:f>Feuil1!$F$7</c:f>
              <c:strCache>
                <c:ptCount val="1"/>
                <c:pt idx="0">
                  <c:v>Différence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63500" dist="38100" dir="5400000" rotWithShape="0">
                <a:srgbClr val="000000">
                  <a:alpha val="60000"/>
                </a:srgbClr>
              </a:outerShdw>
            </a:effectLst>
          </c:spPr>
          <c:marker>
            <c:symbol val="none"/>
          </c:marker>
          <c:cat>
            <c:strRef>
              <c:f>Feuil1!$C$8:$C$16</c:f>
              <c:strCache>
                <c:ptCount val="9"/>
                <c:pt idx="0">
                  <c:v>Hypothèque ou loyer</c:v>
                </c:pt>
                <c:pt idx="1">
                  <c:v>Téléphone</c:v>
                </c:pt>
                <c:pt idx="2">
                  <c:v>Électricité</c:v>
                </c:pt>
                <c:pt idx="3">
                  <c:v>Essence</c:v>
                </c:pt>
                <c:pt idx="4">
                  <c:v>Câble</c:v>
                </c:pt>
                <c:pt idx="5">
                  <c:v>Enlèvement des déchets</c:v>
                </c:pt>
                <c:pt idx="6">
                  <c:v>Maintenance ou réparations</c:v>
                </c:pt>
                <c:pt idx="7">
                  <c:v>Fournitures</c:v>
                </c:pt>
                <c:pt idx="8">
                  <c:v>Autre</c:v>
                </c:pt>
              </c:strCache>
              <c:extLst xmlns:c15="http://schemas.microsoft.com/office/drawing/2012/chart"/>
            </c:strRef>
          </c:cat>
          <c:val>
            <c:numRef>
              <c:f>Feuil1!$F$8:$F$16</c:f>
              <c:numCache>
                <c:formatCode>#\ ##0\ [$CFA-300C]</c:formatCode>
                <c:ptCount val="9"/>
                <c:pt idx="0">
                  <c:v>-20600</c:v>
                </c:pt>
                <c:pt idx="1">
                  <c:v>2000</c:v>
                </c:pt>
                <c:pt idx="2">
                  <c:v>-41700</c:v>
                </c:pt>
                <c:pt idx="3">
                  <c:v>5000</c:v>
                </c:pt>
                <c:pt idx="4">
                  <c:v>-4000</c:v>
                </c:pt>
                <c:pt idx="5">
                  <c:v>49000</c:v>
                </c:pt>
                <c:pt idx="6">
                  <c:v>0</c:v>
                </c:pt>
                <c:pt idx="7">
                  <c:v>5000</c:v>
                </c:pt>
                <c:pt idx="8">
                  <c:v>95148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DBFD-4280-B8F4-63EBB32C9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6655"/>
        <c:axId val="6771679"/>
      </c:radarChart>
      <c:catAx>
        <c:axId val="6786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71679"/>
        <c:crosses val="autoZero"/>
        <c:auto val="1"/>
        <c:lblAlgn val="ctr"/>
        <c:lblOffset val="100"/>
        <c:noMultiLvlLbl val="0"/>
      </c:catAx>
      <c:valAx>
        <c:axId val="6771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\ ##0\ [$CFA-300C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86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ouverture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Feuil1!$J$7</c:f>
              <c:strCache>
                <c:ptCount val="1"/>
                <c:pt idx="0">
                  <c:v>Multiplier par 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98000"/>
                    <a:lumMod val="114000"/>
                  </a:schemeClr>
                </a:gs>
                <a:gs pos="100000">
                  <a:schemeClr val="accent1">
                    <a:shade val="90000"/>
                    <a:lumMod val="84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63500" dist="38100" dir="5400000" rotWithShape="0">
                <a:srgbClr val="000000">
                  <a:alpha val="60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l"/>
            </a:scene3d>
            <a:sp3d prstMaterial="plastic">
              <a:bevelT w="0" h="0"/>
            </a:sp3d>
          </c:spPr>
          <c:invertIfNegative val="0"/>
          <c:cat>
            <c:strRef>
              <c:f>Feuil1!$C$8:$C$16</c:f>
              <c:strCache>
                <c:ptCount val="9"/>
                <c:pt idx="0">
                  <c:v>Hypothèque ou loyer</c:v>
                </c:pt>
                <c:pt idx="1">
                  <c:v>Téléphone</c:v>
                </c:pt>
                <c:pt idx="2">
                  <c:v>Électricité</c:v>
                </c:pt>
                <c:pt idx="3">
                  <c:v>Essence</c:v>
                </c:pt>
                <c:pt idx="4">
                  <c:v>Câble</c:v>
                </c:pt>
                <c:pt idx="5">
                  <c:v>Enlèvement des déchets</c:v>
                </c:pt>
                <c:pt idx="6">
                  <c:v>Maintenance ou réparations</c:v>
                </c:pt>
                <c:pt idx="7">
                  <c:v>Fournitures</c:v>
                </c:pt>
                <c:pt idx="8">
                  <c:v>Autre</c:v>
                </c:pt>
              </c:strCache>
            </c:strRef>
          </c:cat>
          <c:val>
            <c:numRef>
              <c:f>Feuil1!$J$8:$J$16</c:f>
              <c:numCache>
                <c:formatCode>#\ ##0\ [$CFA-300C]</c:formatCode>
                <c:ptCount val="9"/>
                <c:pt idx="0">
                  <c:v>49000</c:v>
                </c:pt>
                <c:pt idx="1">
                  <c:v>24000</c:v>
                </c:pt>
                <c:pt idx="2">
                  <c:v>7000</c:v>
                </c:pt>
                <c:pt idx="3">
                  <c:v>50000</c:v>
                </c:pt>
                <c:pt idx="4">
                  <c:v>6000</c:v>
                </c:pt>
                <c:pt idx="5">
                  <c:v>110000</c:v>
                </c:pt>
                <c:pt idx="6">
                  <c:v>30000</c:v>
                </c:pt>
                <c:pt idx="7">
                  <c:v>110000</c:v>
                </c:pt>
                <c:pt idx="8">
                  <c:v>206000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1-4922-86DE-31CD4C959930}"/>
            </c:ext>
          </c:extLst>
        </c:ser>
        <c:ser>
          <c:idx val="1"/>
          <c:order val="1"/>
          <c:tx>
            <c:strRef>
              <c:f>Feuil1!$K$7</c:f>
              <c:strCache>
                <c:ptCount val="1"/>
                <c:pt idx="0">
                  <c:v>Diviser par 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98000"/>
                    <a:lumMod val="114000"/>
                  </a:schemeClr>
                </a:gs>
                <a:gs pos="100000">
                  <a:schemeClr val="accent2">
                    <a:shade val="90000"/>
                    <a:lumMod val="84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63500" dist="38100" dir="5400000" rotWithShape="0">
                <a:srgbClr val="000000">
                  <a:alpha val="60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l"/>
            </a:scene3d>
            <a:sp3d prstMaterial="plastic">
              <a:bevelT w="0" h="0"/>
            </a:sp3d>
          </c:spPr>
          <c:invertIfNegative val="0"/>
          <c:cat>
            <c:strRef>
              <c:f>Feuil1!$C$8:$C$16</c:f>
              <c:strCache>
                <c:ptCount val="9"/>
                <c:pt idx="0">
                  <c:v>Hypothèque ou loyer</c:v>
                </c:pt>
                <c:pt idx="1">
                  <c:v>Téléphone</c:v>
                </c:pt>
                <c:pt idx="2">
                  <c:v>Électricité</c:v>
                </c:pt>
                <c:pt idx="3">
                  <c:v>Essence</c:v>
                </c:pt>
                <c:pt idx="4">
                  <c:v>Câble</c:v>
                </c:pt>
                <c:pt idx="5">
                  <c:v>Enlèvement des déchets</c:v>
                </c:pt>
                <c:pt idx="6">
                  <c:v>Maintenance ou réparations</c:v>
                </c:pt>
                <c:pt idx="7">
                  <c:v>Fournitures</c:v>
                </c:pt>
                <c:pt idx="8">
                  <c:v>Autre</c:v>
                </c:pt>
              </c:strCache>
            </c:strRef>
          </c:cat>
          <c:val>
            <c:numRef>
              <c:f>Feuil1!$K$8:$K$16</c:f>
              <c:numCache>
                <c:formatCode>#\ ##0.00\ [$CFA-300C]</c:formatCode>
                <c:ptCount val="9"/>
                <c:pt idx="0">
                  <c:v>8166.666666666667</c:v>
                </c:pt>
                <c:pt idx="1">
                  <c:v>4000</c:v>
                </c:pt>
                <c:pt idx="2">
                  <c:v>1166.6666666666667</c:v>
                </c:pt>
                <c:pt idx="3">
                  <c:v>8333.3333333333339</c:v>
                </c:pt>
                <c:pt idx="4">
                  <c:v>1000</c:v>
                </c:pt>
                <c:pt idx="5">
                  <c:v>18333.333333333332</c:v>
                </c:pt>
                <c:pt idx="6">
                  <c:v>5000</c:v>
                </c:pt>
                <c:pt idx="7">
                  <c:v>18333.333333333332</c:v>
                </c:pt>
                <c:pt idx="8">
                  <c:v>34333.333333333336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B1-4922-86DE-31CD4C959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29463375"/>
        <c:axId val="2029452975"/>
      </c:barChart>
      <c:catAx>
        <c:axId val="202946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9452975"/>
        <c:crosses val="autoZero"/>
        <c:auto val="1"/>
        <c:lblAlgn val="ctr"/>
        <c:lblOffset val="100"/>
        <c:noMultiLvlLbl val="0"/>
      </c:catAx>
      <c:valAx>
        <c:axId val="2029452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[$CFA-300C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9463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316922</xdr:colOff>
      <xdr:row>20</xdr:row>
      <xdr:rowOff>104774</xdr:rowOff>
    </xdr:from>
    <xdr:to>
      <xdr:col>9</xdr:col>
      <xdr:colOff>91786</xdr:colOff>
      <xdr:row>42</xdr:row>
      <xdr:rowOff>28574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8F89F77-4584-039F-1201-133E2C808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478847</xdr:colOff>
      <xdr:row>20</xdr:row>
      <xdr:rowOff>123824</xdr:rowOff>
    </xdr:from>
    <xdr:to>
      <xdr:col>18</xdr:col>
      <xdr:colOff>15586</xdr:colOff>
      <xdr:row>42</xdr:row>
      <xdr:rowOff>47624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97C34FE-832B-A100-6D01-71081BD35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33337</xdr:colOff>
      <xdr:row>3</xdr:row>
      <xdr:rowOff>142875</xdr:rowOff>
    </xdr:from>
    <xdr:to>
      <xdr:col>17</xdr:col>
      <xdr:colOff>414337</xdr:colOff>
      <xdr:row>16</xdr:row>
      <xdr:rowOff>114300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544802DC-EEC3-ADB7-2CE5-A50AFF503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lle d’ions">
  <a:themeElements>
    <a:clrScheme name="Salle d’ions">
      <a:dk1>
        <a:sysClr val="windowText" lastClr="000000"/>
      </a:dk1>
      <a:lt1>
        <a:sysClr val="window" lastClr="FFFFFF"/>
      </a:lt1>
      <a:dk2>
        <a:srgbClr val="3B3059"/>
      </a:dk2>
      <a:lt2>
        <a:srgbClr val="EBEBEB"/>
      </a:lt2>
      <a:accent1>
        <a:srgbClr val="B31166"/>
      </a:accent1>
      <a:accent2>
        <a:srgbClr val="E33D6F"/>
      </a:accent2>
      <a:accent3>
        <a:srgbClr val="E45F3C"/>
      </a:accent3>
      <a:accent4>
        <a:srgbClr val="E9943A"/>
      </a:accent4>
      <a:accent5>
        <a:srgbClr val="9B6BF2"/>
      </a:accent5>
      <a:accent6>
        <a:srgbClr val="D53DD0"/>
      </a:accent6>
      <a:hlink>
        <a:srgbClr val="8F8F8F"/>
      </a:hlink>
      <a:folHlink>
        <a:srgbClr val="A5A5A5"/>
      </a:folHlink>
    </a:clrScheme>
    <a:fontScheme name="Salle d’ions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alle d’ions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K23"/>
  <sheetViews>
    <sheetView tabSelected="1" zoomScale="85" zoomScaleNormal="85" workbookViewId="0">
      <selection activeCell="T36" sqref="T36"/>
    </sheetView>
  </sheetViews>
  <sheetFormatPr baseColWidth="10" defaultRowHeight="16.5" x14ac:dyDescent="0.3"/>
  <cols>
    <col min="2" max="2" width="11" customWidth="1"/>
    <col min="3" max="3" width="24.875" customWidth="1"/>
    <col min="4" max="4" width="12" customWidth="1"/>
    <col min="5" max="5" width="17.25" customWidth="1"/>
    <col min="6" max="6" width="16.125" customWidth="1"/>
    <col min="8" max="8" width="12.375" customWidth="1"/>
    <col min="9" max="9" width="10.625" customWidth="1"/>
    <col min="10" max="10" width="14" customWidth="1"/>
    <col min="11" max="11" width="16.375" customWidth="1"/>
  </cols>
  <sheetData>
    <row r="2" spans="1:11" x14ac:dyDescent="0.3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5" spans="1:11" ht="18.75" x14ac:dyDescent="0.3">
      <c r="C5" s="22" t="s">
        <v>0</v>
      </c>
      <c r="D5" s="22"/>
      <c r="E5" s="22"/>
      <c r="F5" s="22"/>
      <c r="J5" s="23" t="s">
        <v>17</v>
      </c>
      <c r="K5" s="23"/>
    </row>
    <row r="6" spans="1:11" ht="17.25" thickBot="1" x14ac:dyDescent="0.35"/>
    <row r="7" spans="1:11" x14ac:dyDescent="0.3">
      <c r="C7" s="3" t="s">
        <v>1</v>
      </c>
      <c r="D7" s="4" t="s">
        <v>2</v>
      </c>
      <c r="E7" s="4" t="s">
        <v>3</v>
      </c>
      <c r="F7" s="5" t="s">
        <v>4</v>
      </c>
      <c r="J7" s="16" t="s">
        <v>15</v>
      </c>
      <c r="K7" s="17" t="s">
        <v>16</v>
      </c>
    </row>
    <row r="8" spans="1:11" x14ac:dyDescent="0.3">
      <c r="C8" s="6" t="s">
        <v>5</v>
      </c>
      <c r="D8" s="2">
        <v>45100</v>
      </c>
      <c r="E8" s="2">
        <v>24500</v>
      </c>
      <c r="F8" s="7">
        <f>E8-D8</f>
        <v>-20600</v>
      </c>
      <c r="J8" s="18">
        <f>E8*2</f>
        <v>49000</v>
      </c>
      <c r="K8" s="19">
        <f>E8/3</f>
        <v>8166.666666666667</v>
      </c>
    </row>
    <row r="9" spans="1:11" x14ac:dyDescent="0.3">
      <c r="C9" s="6" t="s">
        <v>6</v>
      </c>
      <c r="D9" s="2">
        <v>10000</v>
      </c>
      <c r="E9" s="2">
        <v>12000</v>
      </c>
      <c r="F9" s="7">
        <f t="shared" ref="F9:F16" si="0">E9-D9</f>
        <v>2000</v>
      </c>
      <c r="J9" s="18">
        <f t="shared" ref="J9:J16" si="1">E9*2</f>
        <v>24000</v>
      </c>
      <c r="K9" s="19">
        <f t="shared" ref="K9:K16" si="2">E9/3</f>
        <v>4000</v>
      </c>
    </row>
    <row r="10" spans="1:11" x14ac:dyDescent="0.3">
      <c r="C10" s="6" t="s">
        <v>7</v>
      </c>
      <c r="D10" s="2">
        <v>45200</v>
      </c>
      <c r="E10" s="2">
        <v>3500</v>
      </c>
      <c r="F10" s="7">
        <f t="shared" si="0"/>
        <v>-41700</v>
      </c>
      <c r="J10" s="18">
        <f t="shared" si="1"/>
        <v>7000</v>
      </c>
      <c r="K10" s="19">
        <f t="shared" si="2"/>
        <v>1166.6666666666667</v>
      </c>
    </row>
    <row r="11" spans="1:11" x14ac:dyDescent="0.3">
      <c r="C11" s="6" t="s">
        <v>8</v>
      </c>
      <c r="D11" s="2">
        <v>20000</v>
      </c>
      <c r="E11" s="2">
        <v>25000</v>
      </c>
      <c r="F11" s="7">
        <f t="shared" si="0"/>
        <v>5000</v>
      </c>
      <c r="J11" s="18">
        <f t="shared" si="1"/>
        <v>50000</v>
      </c>
      <c r="K11" s="19">
        <f t="shared" si="2"/>
        <v>8333.3333333333339</v>
      </c>
    </row>
    <row r="12" spans="1:11" x14ac:dyDescent="0.3">
      <c r="C12" s="6" t="s">
        <v>9</v>
      </c>
      <c r="D12" s="2">
        <v>7000</v>
      </c>
      <c r="E12" s="2">
        <v>3000</v>
      </c>
      <c r="F12" s="7">
        <f t="shared" si="0"/>
        <v>-4000</v>
      </c>
      <c r="J12" s="18">
        <f t="shared" si="1"/>
        <v>6000</v>
      </c>
      <c r="K12" s="19">
        <f t="shared" si="2"/>
        <v>1000</v>
      </c>
    </row>
    <row r="13" spans="1:11" x14ac:dyDescent="0.3">
      <c r="C13" s="6" t="s">
        <v>10</v>
      </c>
      <c r="D13" s="2">
        <v>6000</v>
      </c>
      <c r="E13" s="2">
        <v>55000</v>
      </c>
      <c r="F13" s="7">
        <f t="shared" si="0"/>
        <v>49000</v>
      </c>
      <c r="H13" s="1"/>
      <c r="J13" s="18">
        <f>E13*2</f>
        <v>110000</v>
      </c>
      <c r="K13" s="19">
        <f t="shared" si="2"/>
        <v>18333.333333333332</v>
      </c>
    </row>
    <row r="14" spans="1:11" x14ac:dyDescent="0.3">
      <c r="C14" s="6" t="s">
        <v>11</v>
      </c>
      <c r="D14" s="2">
        <v>15000</v>
      </c>
      <c r="E14" s="2">
        <v>15000</v>
      </c>
      <c r="F14" s="7">
        <f t="shared" si="0"/>
        <v>0</v>
      </c>
      <c r="J14" s="18">
        <f t="shared" si="1"/>
        <v>30000</v>
      </c>
      <c r="K14" s="19">
        <f t="shared" si="2"/>
        <v>5000</v>
      </c>
    </row>
    <row r="15" spans="1:11" x14ac:dyDescent="0.3">
      <c r="C15" s="6" t="s">
        <v>12</v>
      </c>
      <c r="D15" s="2">
        <v>50000</v>
      </c>
      <c r="E15" s="2">
        <v>55000</v>
      </c>
      <c r="F15" s="7">
        <f t="shared" si="0"/>
        <v>5000</v>
      </c>
      <c r="J15" s="18">
        <f t="shared" si="1"/>
        <v>110000</v>
      </c>
      <c r="K15" s="19">
        <f t="shared" si="2"/>
        <v>18333.333333333332</v>
      </c>
    </row>
    <row r="16" spans="1:11" ht="17.25" thickBot="1" x14ac:dyDescent="0.35">
      <c r="C16" s="8" t="s">
        <v>13</v>
      </c>
      <c r="D16" s="9">
        <v>7852</v>
      </c>
      <c r="E16" s="9">
        <v>103000</v>
      </c>
      <c r="F16" s="10">
        <f t="shared" si="0"/>
        <v>95148</v>
      </c>
      <c r="J16" s="18">
        <f t="shared" si="1"/>
        <v>206000</v>
      </c>
      <c r="K16" s="19">
        <f t="shared" si="2"/>
        <v>34333.333333333336</v>
      </c>
    </row>
    <row r="17" spans="2:11" ht="17.25" thickBot="1" x14ac:dyDescent="0.35">
      <c r="B17" s="25"/>
      <c r="C17" s="25"/>
      <c r="D17" s="25"/>
      <c r="E17" s="25"/>
      <c r="F17" s="25"/>
      <c r="G17" s="25"/>
      <c r="J17" s="1"/>
      <c r="K17" s="15"/>
    </row>
    <row r="18" spans="2:11" ht="18.75" thickBot="1" x14ac:dyDescent="0.35">
      <c r="C18" s="11" t="s">
        <v>14</v>
      </c>
      <c r="D18" s="12">
        <f>SUM(D8:D16)</f>
        <v>206152</v>
      </c>
      <c r="E18" s="13">
        <f>SUM(E8:E16)</f>
        <v>296000</v>
      </c>
      <c r="F18" s="14">
        <f>SUM(F8:F16)</f>
        <v>89848</v>
      </c>
      <c r="J18" s="20">
        <f>E18*2</f>
        <v>592000</v>
      </c>
      <c r="K18" s="21">
        <f>E18/3</f>
        <v>98666.666666666672</v>
      </c>
    </row>
    <row r="19" spans="2:11" x14ac:dyDescent="0.3">
      <c r="D19" s="1"/>
    </row>
    <row r="21" spans="2:11" x14ac:dyDescent="0.3">
      <c r="E21" s="1"/>
    </row>
    <row r="23" spans="2:11" x14ac:dyDescent="0.3">
      <c r="D23" s="1"/>
      <c r="E23" s="1"/>
    </row>
  </sheetData>
  <sheetProtection formatCells="0"/>
  <mergeCells count="4">
    <mergeCell ref="C5:F5"/>
    <mergeCell ref="J5:K5"/>
    <mergeCell ref="A2:K2"/>
    <mergeCell ref="B17:G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50F69-C91C-4CF4-9B8D-2ED17B3286A2}">
  <dimension ref="B1:F12"/>
  <sheetViews>
    <sheetView showGridLines="0" workbookViewId="0">
      <selection activeCell="F17" sqref="F17"/>
    </sheetView>
  </sheetViews>
  <sheetFormatPr baseColWidth="10" defaultRowHeight="16.5" x14ac:dyDescent="0.3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2:6" ht="28.5" x14ac:dyDescent="0.3">
      <c r="B1" s="26" t="s">
        <v>19</v>
      </c>
      <c r="C1" s="27"/>
      <c r="D1" s="34"/>
      <c r="E1" s="34">
        <v>0</v>
      </c>
      <c r="F1" s="35"/>
    </row>
    <row r="2" spans="2:6" x14ac:dyDescent="0.3">
      <c r="B2" s="28" t="s">
        <v>20</v>
      </c>
      <c r="C2" s="29"/>
      <c r="D2" s="36"/>
      <c r="E2" s="36"/>
      <c r="F2" s="37"/>
    </row>
    <row r="3" spans="2:6" x14ac:dyDescent="0.3">
      <c r="B3" s="30"/>
      <c r="C3" s="31"/>
      <c r="D3" s="38"/>
      <c r="E3" s="38"/>
      <c r="F3" s="39"/>
    </row>
    <row r="4" spans="2:6" ht="66" x14ac:dyDescent="0.3">
      <c r="B4" s="30" t="s">
        <v>21</v>
      </c>
      <c r="C4" s="31"/>
      <c r="D4" s="38"/>
      <c r="E4" s="38"/>
      <c r="F4" s="39"/>
    </row>
    <row r="5" spans="2:6" x14ac:dyDescent="0.3">
      <c r="B5" s="30"/>
      <c r="C5" s="31"/>
      <c r="D5" s="38"/>
      <c r="E5" s="38"/>
      <c r="F5" s="39"/>
    </row>
    <row r="6" spans="2:6" ht="42.75" x14ac:dyDescent="0.3">
      <c r="B6" s="28" t="s">
        <v>22</v>
      </c>
      <c r="C6" s="29"/>
      <c r="D6" s="36"/>
      <c r="E6" s="36" t="s">
        <v>23</v>
      </c>
      <c r="F6" s="37" t="s">
        <v>24</v>
      </c>
    </row>
    <row r="7" spans="2:6" x14ac:dyDescent="0.3">
      <c r="B7" s="30"/>
      <c r="C7" s="31"/>
      <c r="D7" s="38"/>
      <c r="E7" s="38"/>
      <c r="F7" s="39"/>
    </row>
    <row r="8" spans="2:6" x14ac:dyDescent="0.3">
      <c r="B8" s="30"/>
      <c r="C8" s="31"/>
      <c r="D8" s="38"/>
      <c r="E8" s="38"/>
      <c r="F8" s="39"/>
    </row>
    <row r="9" spans="2:6" x14ac:dyDescent="0.3">
      <c r="B9" s="30"/>
      <c r="C9" s="31"/>
      <c r="D9" s="38"/>
      <c r="E9" s="38"/>
      <c r="F9" s="39"/>
    </row>
    <row r="10" spans="2:6" ht="17.25" thickBot="1" x14ac:dyDescent="0.35">
      <c r="B10" s="32"/>
      <c r="C10" s="33"/>
      <c r="D10" s="40"/>
      <c r="E10" s="40"/>
      <c r="F10" s="41"/>
    </row>
    <row r="11" spans="2:6" x14ac:dyDescent="0.3">
      <c r="B11" s="31"/>
      <c r="C11" s="31"/>
      <c r="D11" s="38"/>
      <c r="E11" s="38"/>
      <c r="F11" s="38"/>
    </row>
    <row r="12" spans="2:6" x14ac:dyDescent="0.3">
      <c r="B12" s="31"/>
      <c r="C12" s="31"/>
      <c r="D12" s="38"/>
      <c r="E12" s="38"/>
      <c r="F12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Salifou</dc:creator>
  <cp:lastModifiedBy>Salifou</cp:lastModifiedBy>
  <cp:lastPrinted>2022-10-13T13:23:37Z</cp:lastPrinted>
  <dcterms:created xsi:type="dcterms:W3CDTF">2022-10-13T02:30:27Z</dcterms:created>
  <dcterms:modified xsi:type="dcterms:W3CDTF">2022-10-14T08:10:57Z</dcterms:modified>
</cp:coreProperties>
</file>